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leitung" sheetId="1" r:id="rId4"/>
    <sheet state="visible" name="Heizkurven Tagebuch" sheetId="2" r:id="rId5"/>
    <sheet state="visible" name="Heizkurve" sheetId="3" r:id="rId6"/>
  </sheets>
  <definedNames/>
  <calcPr/>
  <extLst>
    <ext uri="GoogleSheetsCustomDataVersion2">
      <go:sheetsCustomData xmlns:go="http://customooxmlschemas.google.com/" r:id="rId7" roundtripDataChecksum="8+IYBpt3wa0W86QZI6p3Y/yq9UWCLm1suNJtUcjBOQY="/>
    </ext>
  </extLst>
</workbook>
</file>

<file path=xl/sharedStrings.xml><?xml version="1.0" encoding="utf-8"?>
<sst xmlns="http://schemas.openxmlformats.org/spreadsheetml/2006/main" count="68" uniqueCount="59">
  <si>
    <t>Idealerweise misst man 2-4 mal am Tag die aktuellen Werte (aber mind. 1 mal am Tag)</t>
  </si>
  <si>
    <t>Die Vorlaufwerte sollte man sich notieren, damit man die Veränderungen der Einstellungen erkennen kann</t>
  </si>
  <si>
    <t>Startpunkt</t>
  </si>
  <si>
    <t>Ausgangspunkt der Heizkurve (Fußpunkt)</t>
  </si>
  <si>
    <t>Bei der Parallelverschiebung ändert man entweder diesen Wert. Die andere Variante wäre es, diesen Wert zu belassen und mit ein Offset-Wert zu arbeiten, soweit verfügbar</t>
  </si>
  <si>
    <t>Nutzt man den Offset-Wert, dann sollte dieser eingetragen werden.</t>
  </si>
  <si>
    <t>Endpunkt</t>
  </si>
  <si>
    <t>Entweder die Gradzahl bei der Normaußentemperatur erfassen oder da, wo die Neigung direkt verstellbar ist, den Neigungswert erfassen</t>
  </si>
  <si>
    <t>Raumtemperaturen</t>
  </si>
  <si>
    <t>Mindestens für den wichtigsten Raum (Wohnzimmer) sollte dieser Erfassung erfolgen</t>
  </si>
  <si>
    <t>Einschätzung Komfort</t>
  </si>
  <si>
    <t>Kurze EInschätzung wie: zu warm, gerade gut, zu kalt, deutlich zu kalt usw.</t>
  </si>
  <si>
    <t>Notizen</t>
  </si>
  <si>
    <t>Sonstige Anmerkungen, die man sich für die Einstellung merken möchte</t>
  </si>
  <si>
    <t>Optional aber hilfreich</t>
  </si>
  <si>
    <t>Betriebszeit</t>
  </si>
  <si>
    <t>Mit der Betriebszeit und den Starts kann geprüft werden, ob sich durch Veränderungen der Heizkurve das Taktverhalten verändert</t>
  </si>
  <si>
    <t>Starts</t>
  </si>
  <si>
    <t>Datum &amp; Uhrzeit</t>
  </si>
  <si>
    <t>Außentemperatur (°C)</t>
  </si>
  <si>
    <t>VL1 Ist (°C)</t>
  </si>
  <si>
    <t>VL1 Soll (°C)</t>
  </si>
  <si>
    <t>Neigung (Endpunkt)</t>
  </si>
  <si>
    <t>Betreibszeit</t>
  </si>
  <si>
    <t>Wohnzimmer (°C)</t>
  </si>
  <si>
    <t>Schlafzimmer (°C)</t>
  </si>
  <si>
    <t>Bad (°C)</t>
  </si>
  <si>
    <t>Kind 1 (°C)</t>
  </si>
  <si>
    <t>Kind 2 (°C)</t>
  </si>
  <si>
    <t>Küche (°C)</t>
  </si>
  <si>
    <t>Notizen/Änderungen</t>
  </si>
  <si>
    <t>i.O.</t>
  </si>
  <si>
    <t>Alle Ventile aufgedreht</t>
  </si>
  <si>
    <t>etwas zu warm</t>
  </si>
  <si>
    <t>Veränderung Startpunkt</t>
  </si>
  <si>
    <t>Raummessung</t>
  </si>
  <si>
    <t>Versuch, den Startpunkt noch weiter zu senken</t>
  </si>
  <si>
    <t>Raummessung; Startpunkt scheint ok</t>
  </si>
  <si>
    <t>Ein Tick zu kalt</t>
  </si>
  <si>
    <t>Temperaturabsekung in der Nacht</t>
  </si>
  <si>
    <t>Startpunkt leicht angehoben</t>
  </si>
  <si>
    <t>Parallelverschiebung zunächst i.O.</t>
  </si>
  <si>
    <t>zu kalt</t>
  </si>
  <si>
    <t>Veränderung Neigung</t>
  </si>
  <si>
    <t>Heizkurve erst einmal in Ordnung</t>
  </si>
  <si>
    <t>Start Heizkurve</t>
  </si>
  <si>
    <t>Heizkurve Neu</t>
  </si>
  <si>
    <t>Startpunkt / Niveau</t>
  </si>
  <si>
    <t>Achtung: Änderung der Datei am 01.11. um 14:40; Fehler in der Berechnung der Heizkurve korrigiert</t>
  </si>
  <si>
    <t>Offset</t>
  </si>
  <si>
    <t>Endpunkt (Auslegung)</t>
  </si>
  <si>
    <t>Entweder Endpunkt oder Neigung hier erfassen</t>
  </si>
  <si>
    <t>Neigung</t>
  </si>
  <si>
    <t>Norm AT</t>
  </si>
  <si>
    <t>Berechneter Wert! Keine Eingabe machen</t>
  </si>
  <si>
    <t>Außentemperatur</t>
  </si>
  <si>
    <t>VL-Soll (Start-Heizkurve)</t>
  </si>
  <si>
    <t>VL-Soll Neu</t>
  </si>
  <si>
    <t>VL-Soll Manuell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</si>
</sst>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 hh:mm"/>
    <numFmt numFmtId="165" formatCode="0°C"/>
  </numFmts>
  <fonts count="7">
    <font>
      <sz val="10.0"/>
      <color rgb="FF000000"/>
      <name val="Arial"/>
      <scheme val="minor"/>
    </font>
    <font>
      <sz val="12.0"/>
      <color theme="1"/>
      <name val="Arial"/>
    </font>
    <font>
      <b/>
      <sz val="12.0"/>
      <color theme="1"/>
      <name val="Arial"/>
    </font>
    <font>
      <color theme="1"/>
      <name val="Arial"/>
    </font>
    <font>
      <sz val="15.0"/>
      <color theme="1"/>
      <name val="Arial"/>
    </font>
    <font>
      <sz val="14.0"/>
      <color theme="1"/>
      <name val="Arial"/>
    </font>
    <font>
      <color rgb="FFFF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theme="8"/>
        <bgColor theme="8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Alignment="1" applyBorder="1" applyFill="1" applyFont="1">
      <alignment textRotation="45"/>
    </xf>
    <xf borderId="1" fillId="0" fontId="4" numFmtId="164" xfId="0" applyBorder="1" applyFont="1" applyNumberFormat="1"/>
    <xf borderId="1" fillId="0" fontId="4" numFmtId="0" xfId="0" applyBorder="1" applyFont="1"/>
    <xf borderId="1" fillId="0" fontId="1" numFmtId="0" xfId="0" applyBorder="1" applyFont="1"/>
    <xf borderId="0" fillId="0" fontId="5" numFmtId="0" xfId="0" applyFont="1"/>
    <xf borderId="1" fillId="0" fontId="5" numFmtId="0" xfId="0" applyBorder="1" applyFont="1"/>
    <xf borderId="1" fillId="0" fontId="3" numFmtId="0" xfId="0" applyBorder="1" applyFont="1"/>
    <xf borderId="0" fillId="0" fontId="3" numFmtId="0" xfId="0" applyAlignment="1" applyFont="1">
      <alignment vertical="bottom"/>
    </xf>
    <xf borderId="0" fillId="3" fontId="3" numFmtId="0" xfId="0" applyAlignment="1" applyFill="1" applyFont="1">
      <alignment horizontal="right" vertical="bottom"/>
    </xf>
    <xf borderId="0" fillId="3" fontId="3" numFmtId="0" xfId="0" applyAlignment="1" applyFont="1">
      <alignment horizontal="right" readingOrder="0" vertical="bottom"/>
    </xf>
    <xf borderId="0" fillId="0" fontId="6" numFmtId="0" xfId="0" applyAlignment="1" applyFont="1">
      <alignment readingOrder="0"/>
    </xf>
    <xf borderId="0" fillId="0" fontId="3" numFmtId="0" xfId="0" applyFont="1"/>
    <xf borderId="0" fillId="4" fontId="3" numFmtId="2" xfId="0" applyAlignment="1" applyFill="1" applyFont="1" applyNumberFormat="1">
      <alignment horizontal="right" vertical="bottom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textRotation="45" vertical="bottom"/>
    </xf>
    <xf borderId="0" fillId="0" fontId="3" numFmtId="0" xfId="0" applyAlignment="1" applyFont="1">
      <alignment textRotation="45"/>
    </xf>
    <xf borderId="0" fillId="0" fontId="3" numFmtId="165" xfId="0" applyAlignment="1" applyFont="1" applyNumberFormat="1">
      <alignment horizontal="right" vertical="bottom"/>
    </xf>
    <xf borderId="0" fillId="0" fontId="3" numFmtId="165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Heizkurven Tagebuch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b="0" i="0">
                <a:solidFill>
                  <a:srgbClr val="757575"/>
                </a:solidFill>
                <a:latin typeface="+mn-lt"/>
              </a:rPr>
              <a:t>Vergleich der Heizkurven nach Anpassung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Heizkurve!$B$9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Heizkurve!$A$10:$A$45</c:f>
            </c:strRef>
          </c:cat>
          <c:val>
            <c:numRef>
              <c:f>Heizkurve!$B$10:$B$45</c:f>
              <c:numCache/>
            </c:numRef>
          </c:val>
          <c:smooth val="0"/>
        </c:ser>
        <c:ser>
          <c:idx val="1"/>
          <c:order val="1"/>
          <c:tx>
            <c:strRef>
              <c:f>Heizkurve!$C$9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Heizkurve!$A$10:$A$45</c:f>
            </c:strRef>
          </c:cat>
          <c:val>
            <c:numRef>
              <c:f>Heizkurve!$C$10:$C$45</c:f>
              <c:numCache/>
            </c:numRef>
          </c:val>
          <c:smooth val="0"/>
        </c:ser>
        <c:ser>
          <c:idx val="2"/>
          <c:order val="2"/>
          <c:tx>
            <c:strRef>
              <c:f>Heizkurve!$D$9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Heizkurve!$A$10:$A$45</c:f>
            </c:strRef>
          </c:cat>
          <c:val>
            <c:numRef>
              <c:f>Heizkurve!$D$10:$D$45</c:f>
              <c:numCache/>
            </c:numRef>
          </c:val>
          <c:smooth val="0"/>
        </c:ser>
        <c:axId val="370358802"/>
        <c:axId val="848596286"/>
      </c:lineChart>
      <c:catAx>
        <c:axId val="370358802"/>
        <c:scaling>
          <c:orientation val="minMax"/>
          <c:max val="20.0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Außentemperatur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848596286"/>
      </c:catAx>
      <c:valAx>
        <c:axId val="848596286"/>
        <c:scaling>
          <c:orientation val="minMax"/>
          <c:min val="2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0" i="0">
                    <a:solidFill>
                      <a:srgbClr val="000000"/>
                    </a:solidFill>
                    <a:latin typeface="+mn-lt"/>
                  </a:rPr>
                  <a:t>Vorlauftemperatur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370358802"/>
        <c:majorUnit val="1.0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85725</xdr:colOff>
      <xdr:row>8</xdr:row>
      <xdr:rowOff>381000</xdr:rowOff>
    </xdr:from>
    <xdr:ext cx="9705975" cy="6124575"/>
    <xdr:graphicFrame>
      <xdr:nvGraphicFramePr>
        <xdr:cNvPr id="1150951585" name="Chart 1" title="Diagram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ref="A1:P40" displayName="Table_1" name="Table_1" id="1">
  <tableColumns count="16">
    <tableColumn name="Datum &amp; Uhrzeit" id="1"/>
    <tableColumn name="Außentemperatur (°C)" id="2"/>
    <tableColumn name="VL1 Ist (°C)" id="3"/>
    <tableColumn name="VL1 Soll (°C)" id="4"/>
    <tableColumn name="Startpunkt" id="5"/>
    <tableColumn name="Neigung (Endpunkt)" id="6"/>
    <tableColumn name="Betreibszeit" id="7"/>
    <tableColumn name="Starts" id="8"/>
    <tableColumn name="Wohnzimmer (°C)" id="9"/>
    <tableColumn name="Schlafzimmer (°C)" id="10"/>
    <tableColumn name="Bad (°C)" id="11"/>
    <tableColumn name="Kind 1 (°C)" id="12"/>
    <tableColumn name="Kind 2 (°C)" id="13"/>
    <tableColumn name="Küche (°C)" id="14"/>
    <tableColumn name="Einschätzung Komfort" id="15"/>
    <tableColumn name="Notizen/Änderungen" id="16"/>
  </tableColumns>
  <tableStyleInfo name="Heizkurven Tagebuch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3.5"/>
    <col customWidth="1" min="3" max="6" width="12.63"/>
  </cols>
  <sheetData>
    <row r="1" ht="15.75" customHeight="1"/>
    <row r="2" ht="15.75" customHeight="1"/>
    <row r="3" ht="15.75" customHeight="1">
      <c r="B3" s="1" t="s">
        <v>0</v>
      </c>
    </row>
    <row r="4" ht="15.75" customHeight="1"/>
    <row r="5" ht="15.75" customHeight="1">
      <c r="B5" s="1" t="s">
        <v>1</v>
      </c>
    </row>
    <row r="6" ht="15.75" customHeight="1"/>
    <row r="7" ht="15.75" customHeight="1">
      <c r="B7" s="2" t="s">
        <v>2</v>
      </c>
      <c r="C7" s="1" t="s">
        <v>3</v>
      </c>
    </row>
    <row r="8" ht="15.75" customHeight="1">
      <c r="C8" s="1" t="s">
        <v>4</v>
      </c>
    </row>
    <row r="9" ht="15.75" customHeight="1">
      <c r="C9" s="1" t="s">
        <v>5</v>
      </c>
    </row>
    <row r="10" ht="15.75" customHeight="1"/>
    <row r="11" ht="15.75" customHeight="1">
      <c r="B11" s="2" t="s">
        <v>6</v>
      </c>
      <c r="C11" s="1" t="s">
        <v>7</v>
      </c>
    </row>
    <row r="12" ht="15.75" customHeight="1"/>
    <row r="13" ht="15.75" customHeight="1">
      <c r="B13" s="2" t="s">
        <v>8</v>
      </c>
      <c r="C13" s="1" t="s">
        <v>9</v>
      </c>
    </row>
    <row r="14" ht="15.75" customHeight="1"/>
    <row r="15" ht="15.75" customHeight="1">
      <c r="B15" s="2" t="s">
        <v>10</v>
      </c>
      <c r="C15" s="1" t="s">
        <v>11</v>
      </c>
    </row>
    <row r="16" ht="15.75" customHeight="1"/>
    <row r="17" ht="15.75" customHeight="1">
      <c r="B17" s="2" t="s">
        <v>12</v>
      </c>
      <c r="C17" s="1" t="s">
        <v>13</v>
      </c>
    </row>
    <row r="18" ht="15.75" customHeight="1"/>
    <row r="19" ht="15.75" customHeight="1">
      <c r="B19" s="1" t="s">
        <v>14</v>
      </c>
    </row>
    <row r="20" ht="15.75" customHeight="1"/>
    <row r="21" ht="15.75" customHeight="1">
      <c r="B21" s="2" t="s">
        <v>15</v>
      </c>
      <c r="C21" s="1" t="s">
        <v>16</v>
      </c>
    </row>
    <row r="22" ht="15.75" customHeight="1">
      <c r="B22" s="2" t="s">
        <v>17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4.88"/>
    <col customWidth="1" min="2" max="2" width="9.5"/>
    <col customWidth="1" min="3" max="3" width="7.88"/>
    <col customWidth="1" min="4" max="4" width="6.88"/>
    <col customWidth="1" min="5" max="5" width="6.13"/>
    <col customWidth="1" min="6" max="6" width="6.0"/>
    <col customWidth="1" min="7" max="9" width="6.13"/>
    <col customWidth="1" min="10" max="10" width="6.0"/>
    <col customWidth="1" min="11" max="11" width="6.88"/>
    <col customWidth="1" min="12" max="14" width="8.13"/>
    <col customWidth="1" min="15" max="15" width="19.38"/>
    <col customWidth="1" min="16" max="16" width="48.88"/>
  </cols>
  <sheetData>
    <row r="1" ht="15.75" customHeight="1">
      <c r="A1" s="3" t="s">
        <v>18</v>
      </c>
      <c r="B1" s="3" t="s">
        <v>19</v>
      </c>
      <c r="C1" s="3" t="s">
        <v>20</v>
      </c>
      <c r="D1" s="3" t="s">
        <v>21</v>
      </c>
      <c r="E1" s="3" t="s">
        <v>2</v>
      </c>
      <c r="F1" s="3" t="s">
        <v>22</v>
      </c>
      <c r="G1" s="3" t="s">
        <v>23</v>
      </c>
      <c r="H1" s="3" t="s">
        <v>17</v>
      </c>
      <c r="I1" s="3" t="s">
        <v>24</v>
      </c>
      <c r="J1" s="3" t="s">
        <v>25</v>
      </c>
      <c r="K1" s="3" t="s">
        <v>26</v>
      </c>
      <c r="L1" s="3" t="s">
        <v>27</v>
      </c>
      <c r="M1" s="3" t="s">
        <v>28</v>
      </c>
      <c r="N1" s="3" t="s">
        <v>29</v>
      </c>
      <c r="O1" s="3" t="s">
        <v>10</v>
      </c>
      <c r="P1" s="3" t="s">
        <v>30</v>
      </c>
    </row>
    <row r="2" ht="15.75" customHeight="1">
      <c r="A2" s="4">
        <v>45931.333333333336</v>
      </c>
      <c r="B2" s="5">
        <v>12.0</v>
      </c>
      <c r="C2" s="5">
        <v>34.0</v>
      </c>
      <c r="D2" s="5">
        <v>35.0</v>
      </c>
      <c r="E2" s="5">
        <v>28.0</v>
      </c>
      <c r="F2" s="5">
        <v>45.0</v>
      </c>
      <c r="G2" s="5"/>
      <c r="H2" s="5"/>
      <c r="I2" s="5">
        <v>22.0</v>
      </c>
      <c r="J2" s="5"/>
      <c r="K2" s="5"/>
      <c r="L2" s="5"/>
      <c r="M2" s="5"/>
      <c r="N2" s="5"/>
      <c r="O2" s="5" t="s">
        <v>31</v>
      </c>
      <c r="P2" s="6" t="s">
        <v>32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ht="15.75" customHeight="1">
      <c r="A3" s="4">
        <v>45932.333333333336</v>
      </c>
      <c r="B3" s="8">
        <v>14.0</v>
      </c>
      <c r="C3" s="8">
        <v>34.0</v>
      </c>
      <c r="D3" s="8">
        <v>34.0</v>
      </c>
      <c r="E3" s="8"/>
      <c r="F3" s="8"/>
      <c r="G3" s="8"/>
      <c r="H3" s="8"/>
      <c r="I3" s="8">
        <v>23.0</v>
      </c>
      <c r="J3" s="8"/>
      <c r="K3" s="8"/>
      <c r="L3" s="8"/>
      <c r="M3" s="8"/>
      <c r="N3" s="8"/>
      <c r="O3" s="8" t="s">
        <v>33</v>
      </c>
      <c r="P3" s="6"/>
    </row>
    <row r="4" ht="15.75" customHeight="1">
      <c r="A4" s="4">
        <v>45932.333333333336</v>
      </c>
      <c r="B4" s="8"/>
      <c r="C4" s="8"/>
      <c r="D4" s="8">
        <v>32.0</v>
      </c>
      <c r="E4" s="8">
        <v>27.0</v>
      </c>
      <c r="F4" s="8"/>
      <c r="G4" s="8"/>
      <c r="H4" s="8"/>
      <c r="I4" s="8"/>
      <c r="J4" s="8"/>
      <c r="K4" s="8"/>
      <c r="L4" s="8"/>
      <c r="M4" s="8"/>
      <c r="N4" s="8"/>
      <c r="O4" s="8"/>
      <c r="P4" s="6" t="s">
        <v>34</v>
      </c>
    </row>
    <row r="5" ht="15.75" customHeight="1">
      <c r="A5" s="4">
        <v>45934.333333333336</v>
      </c>
      <c r="B5" s="8">
        <v>12.0</v>
      </c>
      <c r="C5" s="8">
        <v>35.0</v>
      </c>
      <c r="D5" s="8">
        <v>35.0</v>
      </c>
      <c r="E5" s="8"/>
      <c r="F5" s="8"/>
      <c r="G5" s="8"/>
      <c r="H5" s="8"/>
      <c r="I5" s="8">
        <v>22.0</v>
      </c>
      <c r="J5" s="8"/>
      <c r="K5" s="8"/>
      <c r="L5" s="8"/>
      <c r="M5" s="8"/>
      <c r="N5" s="8"/>
      <c r="O5" s="8" t="s">
        <v>31</v>
      </c>
      <c r="P5" s="6" t="s">
        <v>35</v>
      </c>
    </row>
    <row r="6" ht="15.75" customHeight="1">
      <c r="A6" s="4">
        <v>45934.333333333336</v>
      </c>
      <c r="B6" s="8"/>
      <c r="C6" s="8"/>
      <c r="D6" s="8">
        <v>34.0</v>
      </c>
      <c r="E6" s="8">
        <v>26.0</v>
      </c>
      <c r="F6" s="8"/>
      <c r="G6" s="8"/>
      <c r="H6" s="8"/>
      <c r="I6" s="8"/>
      <c r="J6" s="8"/>
      <c r="K6" s="8"/>
      <c r="L6" s="8"/>
      <c r="M6" s="8"/>
      <c r="N6" s="8"/>
      <c r="O6" s="8"/>
      <c r="P6" s="6" t="s">
        <v>36</v>
      </c>
    </row>
    <row r="7" ht="15.75" customHeight="1">
      <c r="A7" s="4">
        <v>45935.333333333336</v>
      </c>
      <c r="B7" s="8">
        <v>12.0</v>
      </c>
      <c r="C7" s="8">
        <v>31.0</v>
      </c>
      <c r="D7" s="8">
        <v>31.0</v>
      </c>
      <c r="E7" s="8"/>
      <c r="F7" s="8"/>
      <c r="G7" s="8"/>
      <c r="H7" s="8"/>
      <c r="I7" s="8">
        <v>21.5</v>
      </c>
      <c r="J7" s="8"/>
      <c r="K7" s="8"/>
      <c r="L7" s="8"/>
      <c r="M7" s="8"/>
      <c r="N7" s="8"/>
      <c r="O7" s="8" t="s">
        <v>31</v>
      </c>
      <c r="P7" s="6" t="s">
        <v>37</v>
      </c>
    </row>
    <row r="8" ht="15.75" customHeight="1">
      <c r="A8" s="4">
        <v>45936.333333333336</v>
      </c>
      <c r="B8" s="8">
        <v>7.0</v>
      </c>
      <c r="C8" s="8">
        <v>35.0</v>
      </c>
      <c r="D8" s="8">
        <v>36.0</v>
      </c>
      <c r="E8" s="8"/>
      <c r="F8" s="8"/>
      <c r="G8" s="8"/>
      <c r="H8" s="8"/>
      <c r="I8" s="8">
        <v>21.0</v>
      </c>
      <c r="J8" s="8"/>
      <c r="K8" s="8"/>
      <c r="L8" s="8"/>
      <c r="M8" s="8"/>
      <c r="N8" s="8"/>
      <c r="O8" s="8" t="s">
        <v>38</v>
      </c>
      <c r="P8" s="6" t="s">
        <v>39</v>
      </c>
    </row>
    <row r="9" ht="15.75" customHeight="1">
      <c r="A9" s="4">
        <v>45936.333333333336</v>
      </c>
      <c r="B9" s="8"/>
      <c r="C9" s="8"/>
      <c r="D9" s="8">
        <v>37.0</v>
      </c>
      <c r="E9" s="8">
        <v>26.5</v>
      </c>
      <c r="F9" s="8"/>
      <c r="G9" s="8"/>
      <c r="H9" s="8"/>
      <c r="I9" s="8"/>
      <c r="J9" s="8"/>
      <c r="K9" s="8"/>
      <c r="L9" s="8"/>
      <c r="M9" s="8"/>
      <c r="N9" s="8"/>
      <c r="O9" s="8"/>
      <c r="P9" s="6" t="s">
        <v>40</v>
      </c>
    </row>
    <row r="10" ht="15.75" customHeight="1">
      <c r="A10" s="4">
        <v>45937.333333333336</v>
      </c>
      <c r="B10" s="8">
        <v>7.0</v>
      </c>
      <c r="C10" s="8">
        <v>36.0</v>
      </c>
      <c r="D10" s="8">
        <v>37.0</v>
      </c>
      <c r="E10" s="8"/>
      <c r="F10" s="8"/>
      <c r="G10" s="8"/>
      <c r="H10" s="8"/>
      <c r="I10" s="8">
        <v>21.5</v>
      </c>
      <c r="J10" s="8"/>
      <c r="K10" s="8"/>
      <c r="L10" s="8"/>
      <c r="M10" s="8"/>
      <c r="N10" s="8"/>
      <c r="O10" s="8" t="s">
        <v>31</v>
      </c>
      <c r="P10" s="6" t="s">
        <v>41</v>
      </c>
    </row>
    <row r="11" ht="15.75" customHeight="1">
      <c r="A11" s="4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6"/>
    </row>
    <row r="12" ht="15.75" customHeight="1">
      <c r="A12" s="4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6"/>
    </row>
    <row r="13" ht="15.75" customHeight="1">
      <c r="A13" s="4">
        <v>45950.333333333336</v>
      </c>
      <c r="B13" s="8">
        <v>2.0</v>
      </c>
      <c r="C13" s="8">
        <v>40.0</v>
      </c>
      <c r="D13" s="8">
        <v>39.0</v>
      </c>
      <c r="E13" s="8"/>
      <c r="F13" s="8"/>
      <c r="G13" s="8"/>
      <c r="H13" s="8"/>
      <c r="I13" s="8">
        <v>20.5</v>
      </c>
      <c r="J13" s="8"/>
      <c r="K13" s="8"/>
      <c r="L13" s="8"/>
      <c r="M13" s="8"/>
      <c r="N13" s="8"/>
      <c r="O13" s="8" t="s">
        <v>42</v>
      </c>
      <c r="P13" s="6" t="s">
        <v>35</v>
      </c>
    </row>
    <row r="14" ht="15.75" customHeight="1">
      <c r="A14" s="4">
        <v>45950.333333333336</v>
      </c>
      <c r="B14" s="8"/>
      <c r="C14" s="8"/>
      <c r="D14" s="8">
        <v>41.0</v>
      </c>
      <c r="E14" s="8"/>
      <c r="F14" s="8">
        <v>47.0</v>
      </c>
      <c r="G14" s="8"/>
      <c r="H14" s="8"/>
      <c r="I14" s="8"/>
      <c r="J14" s="8"/>
      <c r="K14" s="8"/>
      <c r="L14" s="8"/>
      <c r="M14" s="8"/>
      <c r="N14" s="8"/>
      <c r="O14" s="8"/>
      <c r="P14" s="6" t="s">
        <v>43</v>
      </c>
    </row>
    <row r="15" ht="15.75" customHeight="1">
      <c r="A15" s="4">
        <v>45951.333333333336</v>
      </c>
      <c r="B15" s="8">
        <v>3.0</v>
      </c>
      <c r="C15" s="8">
        <v>40.0</v>
      </c>
      <c r="D15" s="8">
        <v>40.0</v>
      </c>
      <c r="E15" s="8"/>
      <c r="F15" s="8"/>
      <c r="G15" s="8"/>
      <c r="H15" s="8"/>
      <c r="I15" s="8">
        <v>21.5</v>
      </c>
      <c r="J15" s="8"/>
      <c r="K15" s="8"/>
      <c r="L15" s="8"/>
      <c r="M15" s="8"/>
      <c r="N15" s="8"/>
      <c r="O15" s="8" t="s">
        <v>31</v>
      </c>
      <c r="P15" s="6" t="s">
        <v>44</v>
      </c>
    </row>
    <row r="16" ht="15.7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6"/>
    </row>
    <row r="17" ht="15.7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6"/>
    </row>
    <row r="18" ht="15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6"/>
    </row>
    <row r="19" ht="15.7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6"/>
    </row>
    <row r="20" ht="15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6"/>
    </row>
    <row r="21" ht="15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6"/>
    </row>
    <row r="22" ht="15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6"/>
    </row>
    <row r="23" ht="15.7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6"/>
    </row>
    <row r="24" ht="15.7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6"/>
    </row>
    <row r="25" ht="15.7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6"/>
    </row>
    <row r="26" ht="15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6"/>
    </row>
    <row r="27" ht="15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6"/>
    </row>
    <row r="28" ht="15.7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6"/>
    </row>
    <row r="29" ht="15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6"/>
    </row>
    <row r="3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6"/>
    </row>
    <row r="31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6"/>
    </row>
    <row r="32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6"/>
    </row>
    <row r="33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6"/>
    </row>
    <row r="34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6"/>
    </row>
    <row r="35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6"/>
    </row>
    <row r="36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6"/>
    </row>
    <row r="37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6"/>
    </row>
    <row r="38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6"/>
    </row>
    <row r="39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6"/>
    </row>
    <row r="4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6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8.13"/>
    <col customWidth="1" min="3" max="3" width="6.75"/>
    <col customWidth="1" min="4" max="4" width="12.25"/>
    <col customWidth="1" min="5" max="5" width="12.63"/>
    <col customWidth="1" min="6" max="6" width="17.5"/>
  </cols>
  <sheetData>
    <row r="1" ht="15.75" customHeight="1">
      <c r="D1" s="10" t="s">
        <v>45</v>
      </c>
      <c r="E1" s="10" t="s">
        <v>46</v>
      </c>
    </row>
    <row r="2" ht="15.75" customHeight="1">
      <c r="A2" s="10" t="s">
        <v>47</v>
      </c>
      <c r="D2" s="11">
        <v>28.0</v>
      </c>
      <c r="E2" s="12">
        <v>27.0</v>
      </c>
      <c r="G2" s="13" t="s">
        <v>48</v>
      </c>
    </row>
    <row r="3" ht="15.75" customHeight="1">
      <c r="A3" s="10" t="s">
        <v>49</v>
      </c>
      <c r="D3" s="11">
        <v>0.0</v>
      </c>
      <c r="E3" s="11">
        <v>0.0</v>
      </c>
    </row>
    <row r="4" ht="15.75" customHeight="1">
      <c r="A4" s="10" t="s">
        <v>50</v>
      </c>
      <c r="D4" s="11">
        <v>45.0</v>
      </c>
      <c r="E4" s="11">
        <v>45.0</v>
      </c>
      <c r="F4" s="14" t="s">
        <v>51</v>
      </c>
    </row>
    <row r="5" ht="15.75" customHeight="1">
      <c r="A5" s="10" t="s">
        <v>52</v>
      </c>
      <c r="B5" s="10"/>
      <c r="C5" s="10"/>
      <c r="D5" s="11"/>
      <c r="E5" s="11"/>
    </row>
    <row r="6" ht="15.75" customHeight="1">
      <c r="A6" s="10" t="s">
        <v>53</v>
      </c>
      <c r="D6" s="11">
        <v>-9.0</v>
      </c>
      <c r="E6" s="11">
        <v>-9.0</v>
      </c>
    </row>
    <row r="7" ht="15.75" customHeight="1">
      <c r="A7" s="10" t="s">
        <v>52</v>
      </c>
      <c r="D7" s="15">
        <f t="shared" ref="D7:E7" si="1">IF(D4&lt;&gt;"",(D4-20)/(20-D6),D5)</f>
        <v>0.8620689655</v>
      </c>
      <c r="E7" s="15">
        <f t="shared" si="1"/>
        <v>0.8620689655</v>
      </c>
      <c r="F7" s="14" t="s">
        <v>54</v>
      </c>
    </row>
    <row r="8" ht="15.75" customHeight="1">
      <c r="C8" s="16"/>
    </row>
    <row r="9" ht="15.75" customHeight="1">
      <c r="A9" s="17" t="s">
        <v>55</v>
      </c>
      <c r="B9" s="17" t="s">
        <v>56</v>
      </c>
      <c r="C9" s="18" t="s">
        <v>57</v>
      </c>
      <c r="D9" s="18" t="s">
        <v>58</v>
      </c>
    </row>
    <row r="10" ht="15.75" customHeight="1">
      <c r="A10" s="19">
        <v>20.0</v>
      </c>
      <c r="B10" s="19">
        <f t="shared" ref="B10:C10" si="2">(D$2+D$3)+(D$7*(20-$A10))              </f>
        <v>28</v>
      </c>
      <c r="C10" s="19">
        <f t="shared" si="2"/>
        <v>27</v>
      </c>
    </row>
    <row r="11" ht="15.75" customHeight="1">
      <c r="A11" s="19">
        <v>19.0</v>
      </c>
      <c r="B11" s="19">
        <f t="shared" ref="B11:C11" si="3">(D$2+D$3)+(D$7*(20-$A11))              </f>
        <v>28.86206897</v>
      </c>
      <c r="C11" s="19">
        <f t="shared" si="3"/>
        <v>27.86206897</v>
      </c>
    </row>
    <row r="12" ht="15.75" customHeight="1">
      <c r="A12" s="19">
        <v>18.0</v>
      </c>
      <c r="B12" s="19">
        <f t="shared" ref="B12:C12" si="4">(D$2+D$3)+(D$7*(20-$A12))              </f>
        <v>29.72413793</v>
      </c>
      <c r="C12" s="19">
        <f t="shared" si="4"/>
        <v>28.72413793</v>
      </c>
    </row>
    <row r="13" ht="15.75" customHeight="1">
      <c r="A13" s="19">
        <v>17.0</v>
      </c>
      <c r="B13" s="19">
        <f t="shared" ref="B13:C13" si="5">(D$2+D$3)+(D$7*(20-$A13))              </f>
        <v>30.5862069</v>
      </c>
      <c r="C13" s="19">
        <f t="shared" si="5"/>
        <v>29.5862069</v>
      </c>
    </row>
    <row r="14" ht="15.75" customHeight="1">
      <c r="A14" s="19">
        <v>16.0</v>
      </c>
      <c r="B14" s="19">
        <f t="shared" ref="B14:C14" si="6">(D$2+D$3)+(D$7*(20-$A14))              </f>
        <v>31.44827586</v>
      </c>
      <c r="C14" s="19">
        <f t="shared" si="6"/>
        <v>30.44827586</v>
      </c>
      <c r="D14" s="20">
        <f t="shared" ref="D14:D34" si="8">B14</f>
        <v>31.44827586</v>
      </c>
    </row>
    <row r="15" ht="15.75" customHeight="1">
      <c r="A15" s="19">
        <v>15.0</v>
      </c>
      <c r="B15" s="19">
        <f t="shared" ref="B15:C15" si="7">(D$2+D$3)+(D$7*(20-$A15))              </f>
        <v>32.31034483</v>
      </c>
      <c r="C15" s="19">
        <f t="shared" si="7"/>
        <v>31.31034483</v>
      </c>
      <c r="D15" s="20">
        <f t="shared" si="8"/>
        <v>32.31034483</v>
      </c>
    </row>
    <row r="16" ht="15.75" customHeight="1">
      <c r="A16" s="19">
        <v>14.0</v>
      </c>
      <c r="B16" s="19">
        <f t="shared" ref="B16:C16" si="9">(D$2+D$3)+(D$7*(20-$A16))              </f>
        <v>33.17241379</v>
      </c>
      <c r="C16" s="19">
        <f t="shared" si="9"/>
        <v>32.17241379</v>
      </c>
      <c r="D16" s="20">
        <f t="shared" si="8"/>
        <v>33.17241379</v>
      </c>
    </row>
    <row r="17" ht="15.75" customHeight="1">
      <c r="A17" s="19">
        <v>13.0</v>
      </c>
      <c r="B17" s="19">
        <f t="shared" ref="B17:C17" si="10">(D$2+D$3)+(D$7*(20-$A17))              </f>
        <v>34.03448276</v>
      </c>
      <c r="C17" s="19">
        <f t="shared" si="10"/>
        <v>33.03448276</v>
      </c>
      <c r="D17" s="20">
        <f t="shared" si="8"/>
        <v>34.03448276</v>
      </c>
    </row>
    <row r="18" ht="15.75" customHeight="1">
      <c r="A18" s="19">
        <v>12.0</v>
      </c>
      <c r="B18" s="19">
        <f t="shared" ref="B18:C18" si="11">(D$2+D$3)+(D$7*(20-$A18))              </f>
        <v>34.89655172</v>
      </c>
      <c r="C18" s="19">
        <f t="shared" si="11"/>
        <v>33.89655172</v>
      </c>
      <c r="D18" s="20">
        <f t="shared" si="8"/>
        <v>34.89655172</v>
      </c>
    </row>
    <row r="19" ht="15.75" customHeight="1">
      <c r="A19" s="19">
        <v>11.0</v>
      </c>
      <c r="B19" s="19">
        <f t="shared" ref="B19:C19" si="12">(D$2+D$3)+(D$7*(20-$A19))              </f>
        <v>35.75862069</v>
      </c>
      <c r="C19" s="19">
        <f t="shared" si="12"/>
        <v>34.75862069</v>
      </c>
      <c r="D19" s="20">
        <f t="shared" si="8"/>
        <v>35.75862069</v>
      </c>
    </row>
    <row r="20" ht="15.75" customHeight="1">
      <c r="A20" s="19">
        <v>10.0</v>
      </c>
      <c r="B20" s="19">
        <f t="shared" ref="B20:C20" si="13">(D$2+D$3)+(D$7*(20-$A20))              </f>
        <v>36.62068966</v>
      </c>
      <c r="C20" s="19">
        <f t="shared" si="13"/>
        <v>35.62068966</v>
      </c>
      <c r="D20" s="20">
        <f t="shared" si="8"/>
        <v>36.62068966</v>
      </c>
    </row>
    <row r="21" ht="15.75" customHeight="1">
      <c r="A21" s="19">
        <v>9.0</v>
      </c>
      <c r="B21" s="19">
        <f t="shared" ref="B21:C21" si="14">(D$2+D$3)+(D$7*(20-$A21))              </f>
        <v>37.48275862</v>
      </c>
      <c r="C21" s="19">
        <f t="shared" si="14"/>
        <v>36.48275862</v>
      </c>
      <c r="D21" s="20">
        <f t="shared" si="8"/>
        <v>37.48275862</v>
      </c>
    </row>
    <row r="22" ht="15.75" customHeight="1">
      <c r="A22" s="19">
        <v>8.0</v>
      </c>
      <c r="B22" s="19">
        <f t="shared" ref="B22:C22" si="15">(D$2+D$3)+(D$7*(20-$A22))              </f>
        <v>38.34482759</v>
      </c>
      <c r="C22" s="19">
        <f t="shared" si="15"/>
        <v>37.34482759</v>
      </c>
      <c r="D22" s="20">
        <f t="shared" si="8"/>
        <v>38.34482759</v>
      </c>
    </row>
    <row r="23" ht="15.75" customHeight="1">
      <c r="A23" s="19">
        <v>7.0</v>
      </c>
      <c r="B23" s="19">
        <f t="shared" ref="B23:C23" si="16">(D$2+D$3)+(D$7*(20-$A23))              </f>
        <v>39.20689655</v>
      </c>
      <c r="C23" s="19">
        <f t="shared" si="16"/>
        <v>38.20689655</v>
      </c>
      <c r="D23" s="20">
        <f t="shared" si="8"/>
        <v>39.20689655</v>
      </c>
    </row>
    <row r="24" ht="15.75" customHeight="1">
      <c r="A24" s="19">
        <v>6.0</v>
      </c>
      <c r="B24" s="19">
        <f t="shared" ref="B24:C24" si="17">(D$2+D$3)+(D$7*(20-$A24))              </f>
        <v>40.06896552</v>
      </c>
      <c r="C24" s="19">
        <f t="shared" si="17"/>
        <v>39.06896552</v>
      </c>
      <c r="D24" s="20">
        <f t="shared" si="8"/>
        <v>40.06896552</v>
      </c>
    </row>
    <row r="25" ht="15.75" customHeight="1">
      <c r="A25" s="19">
        <v>5.0</v>
      </c>
      <c r="B25" s="19">
        <f t="shared" ref="B25:C25" si="18">(D$2+D$3)+(D$7*(20-$A25))              </f>
        <v>40.93103448</v>
      </c>
      <c r="C25" s="19">
        <f t="shared" si="18"/>
        <v>39.93103448</v>
      </c>
      <c r="D25" s="20">
        <f t="shared" si="8"/>
        <v>40.93103448</v>
      </c>
    </row>
    <row r="26" ht="15.75" customHeight="1">
      <c r="A26" s="19">
        <v>4.0</v>
      </c>
      <c r="B26" s="19">
        <f t="shared" ref="B26:C26" si="19">(D$2+D$3)+(D$7*(20-$A26))              </f>
        <v>41.79310345</v>
      </c>
      <c r="C26" s="19">
        <f t="shared" si="19"/>
        <v>40.79310345</v>
      </c>
      <c r="D26" s="20">
        <f t="shared" si="8"/>
        <v>41.79310345</v>
      </c>
    </row>
    <row r="27" ht="15.75" customHeight="1">
      <c r="A27" s="19">
        <v>3.0</v>
      </c>
      <c r="B27" s="19">
        <f t="shared" ref="B27:C27" si="20">(D$2+D$3)+(D$7*(20-$A27))              </f>
        <v>42.65517241</v>
      </c>
      <c r="C27" s="19">
        <f t="shared" si="20"/>
        <v>41.65517241</v>
      </c>
      <c r="D27" s="20">
        <f t="shared" si="8"/>
        <v>42.65517241</v>
      </c>
    </row>
    <row r="28" ht="15.75" customHeight="1">
      <c r="A28" s="19">
        <v>2.0</v>
      </c>
      <c r="B28" s="19">
        <f t="shared" ref="B28:C28" si="21">(D$2+D$3)+(D$7*(20-$A28))              </f>
        <v>43.51724138</v>
      </c>
      <c r="C28" s="19">
        <f t="shared" si="21"/>
        <v>42.51724138</v>
      </c>
      <c r="D28" s="20">
        <f t="shared" si="8"/>
        <v>43.51724138</v>
      </c>
    </row>
    <row r="29" ht="15.75" customHeight="1">
      <c r="A29" s="19">
        <v>1.0</v>
      </c>
      <c r="B29" s="19">
        <f t="shared" ref="B29:C29" si="22">(D$2+D$3)+(D$7*(20-$A29))              </f>
        <v>44.37931034</v>
      </c>
      <c r="C29" s="19">
        <f t="shared" si="22"/>
        <v>43.37931034</v>
      </c>
      <c r="D29" s="20">
        <f t="shared" si="8"/>
        <v>44.37931034</v>
      </c>
    </row>
    <row r="30" ht="15.75" customHeight="1">
      <c r="A30" s="19">
        <v>0.0</v>
      </c>
      <c r="B30" s="19">
        <f t="shared" ref="B30:C30" si="23">(D$2+D$3)+(D$7*(20-$A30))              </f>
        <v>45.24137931</v>
      </c>
      <c r="C30" s="19">
        <f t="shared" si="23"/>
        <v>44.24137931</v>
      </c>
      <c r="D30" s="20">
        <f t="shared" si="8"/>
        <v>45.24137931</v>
      </c>
    </row>
    <row r="31" ht="15.75" customHeight="1">
      <c r="A31" s="19">
        <v>-1.0</v>
      </c>
      <c r="B31" s="19">
        <f t="shared" ref="B31:C31" si="24">(D$2+D$3)+(D$7*(20-$A31))              </f>
        <v>46.10344828</v>
      </c>
      <c r="C31" s="19">
        <f t="shared" si="24"/>
        <v>45.10344828</v>
      </c>
      <c r="D31" s="20">
        <f t="shared" si="8"/>
        <v>46.10344828</v>
      </c>
    </row>
    <row r="32" ht="15.75" customHeight="1">
      <c r="A32" s="19">
        <v>-2.0</v>
      </c>
      <c r="B32" s="19">
        <f t="shared" ref="B32:C32" si="25">(D$2+D$3)+(D$7*(20-$A32))              </f>
        <v>46.96551724</v>
      </c>
      <c r="C32" s="19">
        <f t="shared" si="25"/>
        <v>45.96551724</v>
      </c>
      <c r="D32" s="20">
        <f t="shared" si="8"/>
        <v>46.96551724</v>
      </c>
    </row>
    <row r="33" ht="15.75" customHeight="1">
      <c r="A33" s="19">
        <v>-3.0</v>
      </c>
      <c r="B33" s="19">
        <f t="shared" ref="B33:C33" si="26">(D$2+D$3)+(D$7*(20-$A33))              </f>
        <v>47.82758621</v>
      </c>
      <c r="C33" s="19">
        <f t="shared" si="26"/>
        <v>46.82758621</v>
      </c>
      <c r="D33" s="20">
        <f t="shared" si="8"/>
        <v>47.82758621</v>
      </c>
    </row>
    <row r="34" ht="15.75" customHeight="1">
      <c r="A34" s="19">
        <v>-4.0</v>
      </c>
      <c r="B34" s="19">
        <f t="shared" ref="B34:C34" si="27">(D$2+D$3)+(D$7*(20-$A34))              </f>
        <v>48.68965517</v>
      </c>
      <c r="C34" s="19">
        <f t="shared" si="27"/>
        <v>47.68965517</v>
      </c>
      <c r="D34" s="20">
        <f t="shared" si="8"/>
        <v>48.68965517</v>
      </c>
    </row>
    <row r="35" ht="15.75" customHeight="1">
      <c r="A35" s="19">
        <v>-5.0</v>
      </c>
      <c r="B35" s="19">
        <f t="shared" ref="B35:C35" si="28">(D$2+D$3)+(D$7*(20-$A35))              </f>
        <v>49.55172414</v>
      </c>
      <c r="C35" s="19">
        <f t="shared" si="28"/>
        <v>48.55172414</v>
      </c>
    </row>
    <row r="36" ht="15.75" customHeight="1">
      <c r="A36" s="19">
        <v>-6.0</v>
      </c>
      <c r="B36" s="19">
        <f t="shared" ref="B36:C36" si="29">(D$2+D$3)+(D$7*(20-$A36))              </f>
        <v>50.4137931</v>
      </c>
      <c r="C36" s="19">
        <f t="shared" si="29"/>
        <v>49.4137931</v>
      </c>
    </row>
    <row r="37" ht="15.75" customHeight="1">
      <c r="A37" s="19">
        <v>-7.0</v>
      </c>
      <c r="B37" s="19">
        <f t="shared" ref="B37:C37" si="30">(D$2+D$3)+(D$7*(20-$A37))              </f>
        <v>51.27586207</v>
      </c>
      <c r="C37" s="19">
        <f t="shared" si="30"/>
        <v>50.27586207</v>
      </c>
    </row>
    <row r="38" ht="15.75" customHeight="1">
      <c r="A38" s="19">
        <v>-8.0</v>
      </c>
      <c r="B38" s="19">
        <f t="shared" ref="B38:C38" si="31">(D$2+D$3)+(D$7*(20-$A38))              </f>
        <v>52.13793103</v>
      </c>
      <c r="C38" s="19">
        <f t="shared" si="31"/>
        <v>51.13793103</v>
      </c>
    </row>
    <row r="39" ht="15.75" customHeight="1">
      <c r="A39" s="19">
        <v>-9.0</v>
      </c>
      <c r="B39" s="19">
        <f t="shared" ref="B39:C39" si="32">(D$2+D$3)+(D$7*(20-$A39))              </f>
        <v>53</v>
      </c>
      <c r="C39" s="19">
        <f t="shared" si="32"/>
        <v>52</v>
      </c>
    </row>
    <row r="40" ht="15.75" customHeight="1">
      <c r="A40" s="19">
        <v>-10.0</v>
      </c>
      <c r="B40" s="19">
        <f t="shared" ref="B40:C40" si="33">(D$2+D$3)+(D$7*(20-$A40))              </f>
        <v>53.86206897</v>
      </c>
      <c r="C40" s="19">
        <f t="shared" si="33"/>
        <v>52.86206897</v>
      </c>
    </row>
    <row r="41" ht="15.75" customHeight="1">
      <c r="A41" s="19">
        <v>-11.0</v>
      </c>
      <c r="B41" s="19">
        <f t="shared" ref="B41:C41" si="34">(D$2+D$3)+(D$7*(20-$A41))              </f>
        <v>54.72413793</v>
      </c>
      <c r="C41" s="19">
        <f t="shared" si="34"/>
        <v>53.72413793</v>
      </c>
    </row>
    <row r="42" ht="15.75" customHeight="1">
      <c r="A42" s="19">
        <v>-12.0</v>
      </c>
      <c r="B42" s="19">
        <f t="shared" ref="B42:C42" si="35">(D$2+D$3)+(D$7*(20-$A42))              </f>
        <v>55.5862069</v>
      </c>
      <c r="C42" s="19">
        <f t="shared" si="35"/>
        <v>54.5862069</v>
      </c>
    </row>
    <row r="43" ht="15.75" customHeight="1">
      <c r="A43" s="19">
        <v>-13.0</v>
      </c>
      <c r="B43" s="19">
        <f t="shared" ref="B43:C43" si="36">(D$2+D$3)+(D$7*(20-$A43))              </f>
        <v>56.44827586</v>
      </c>
      <c r="C43" s="19">
        <f t="shared" si="36"/>
        <v>55.44827586</v>
      </c>
    </row>
    <row r="44" ht="15.75" customHeight="1">
      <c r="A44" s="19">
        <v>-14.0</v>
      </c>
      <c r="B44" s="19">
        <f t="shared" ref="B44:C44" si="37">(D$2+D$3)+(D$7*(20-$A44))              </f>
        <v>57.31034483</v>
      </c>
      <c r="C44" s="19">
        <f t="shared" si="37"/>
        <v>56.31034483</v>
      </c>
    </row>
    <row r="45" ht="15.75" customHeight="1">
      <c r="A45" s="19">
        <v>-15.0</v>
      </c>
      <c r="B45" s="19">
        <f t="shared" ref="B45:C45" si="38">(D$2+D$3)+(D$7*(20-$A45))              </f>
        <v>58.17241379</v>
      </c>
      <c r="C45" s="19">
        <f t="shared" si="38"/>
        <v>57.17241379</v>
      </c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2:C2"/>
    <mergeCell ref="A3:C3"/>
    <mergeCell ref="A4:C4"/>
    <mergeCell ref="A6:C6"/>
    <mergeCell ref="A7:C7"/>
  </mergeCells>
  <drawing r:id="rId1"/>
</worksheet>
</file>